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7" i="1" l="1"/>
  <c r="D17" i="1"/>
  <c r="D16" i="1"/>
  <c r="D13" i="1"/>
  <c r="D12" i="1"/>
  <c r="D11" i="1"/>
  <c r="D10" i="1"/>
  <c r="D9" i="1"/>
  <c r="D8" i="1"/>
  <c r="F7" i="1"/>
  <c r="G16" i="1" s="1"/>
  <c r="G17" i="1" l="1"/>
  <c r="G9" i="1"/>
  <c r="G11" i="1"/>
  <c r="G13" i="1"/>
  <c r="G8" i="1"/>
  <c r="G10" i="1"/>
  <c r="G12" i="1"/>
</calcChain>
</file>

<file path=xl/sharedStrings.xml><?xml version="1.0" encoding="utf-8"?>
<sst xmlns="http://schemas.openxmlformats.org/spreadsheetml/2006/main" count="26" uniqueCount="26">
  <si>
    <t xml:space="preserve">% План на 2017 </t>
  </si>
  <si>
    <t>% Факт за 2017</t>
  </si>
  <si>
    <t xml:space="preserve">% План на 2018 </t>
  </si>
  <si>
    <t>% Факт за 2018</t>
  </si>
  <si>
    <t xml:space="preserve">% План на 2019 </t>
  </si>
  <si>
    <t>банк:</t>
  </si>
  <si>
    <t>касса:</t>
  </si>
  <si>
    <t>Поступление средств за текущий год:</t>
  </si>
  <si>
    <t>Поступление  + остаток</t>
  </si>
  <si>
    <t>Материальная помощь</t>
  </si>
  <si>
    <t>Премирование профактива</t>
  </si>
  <si>
    <t>Спортивный сектор</t>
  </si>
  <si>
    <t>Культурно-массовый сектор</t>
  </si>
  <si>
    <t>Детский сектор</t>
  </si>
  <si>
    <t>Соц. страхование</t>
  </si>
  <si>
    <t>Услуги банка</t>
  </si>
  <si>
    <t>Повышение квалификации, обучение, конференции</t>
  </si>
  <si>
    <t>Прочие расходы</t>
  </si>
  <si>
    <t>Всего израсходовано</t>
  </si>
  <si>
    <t>Факт за 2019</t>
  </si>
  <si>
    <t>Факт за 2017</t>
  </si>
  <si>
    <t xml:space="preserve">Факт за 2018 </t>
  </si>
  <si>
    <t>% Факт за 2019</t>
  </si>
  <si>
    <t xml:space="preserve">% План на 2020 </t>
  </si>
  <si>
    <t>Остаток средств</t>
  </si>
  <si>
    <t>Финансовая деятельность Профзоюза за период с 2017 г. по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</si>
</sst>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vertical="center" wrapText="1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M8" sqref="M8"/>
    </sheetView>
  </sheetViews>
  <sheetFormatPr defaultRowHeight="15" x14ac:dyDescent="0.25"/>
  <cols>
    <col min="1" max="1" width="19.28515625" customWidth="1"/>
    <col min="2" max="2" width="10.7109375" customWidth="1"/>
    <col min="3" max="3" width="11.5703125" customWidth="1"/>
    <col min="4" max="4" width="11" customWidth="1"/>
    <col min="5" max="5" width="10.5703125" customWidth="1"/>
    <col min="6" max="6" width="12.85546875" customWidth="1"/>
    <col min="9" max="9" width="14.85546875" customWidth="1"/>
    <col min="10" max="10" width="11" customWidth="1"/>
    <col min="11" max="11" width="9.28515625" customWidth="1"/>
  </cols>
  <sheetData>
    <row r="1" spans="1:11" ht="18.75" x14ac:dyDescent="0.3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47.25" x14ac:dyDescent="0.25">
      <c r="A2" s="1"/>
      <c r="B2" s="2" t="s">
        <v>0</v>
      </c>
      <c r="C2" s="2" t="s">
        <v>20</v>
      </c>
      <c r="D2" s="2" t="s">
        <v>1</v>
      </c>
      <c r="E2" s="2" t="s">
        <v>2</v>
      </c>
      <c r="F2" s="2" t="s">
        <v>21</v>
      </c>
      <c r="G2" s="2" t="s">
        <v>3</v>
      </c>
      <c r="H2" s="2" t="s">
        <v>4</v>
      </c>
      <c r="I2" s="2" t="s">
        <v>19</v>
      </c>
      <c r="J2" s="2" t="s">
        <v>22</v>
      </c>
      <c r="K2" s="2" t="s">
        <v>23</v>
      </c>
    </row>
    <row r="3" spans="1:11" ht="15.75" x14ac:dyDescent="0.25">
      <c r="A3" s="3" t="s">
        <v>24</v>
      </c>
      <c r="B3" s="4"/>
      <c r="C3" s="2">
        <v>183808.39</v>
      </c>
      <c r="D3" s="4"/>
      <c r="E3" s="5"/>
      <c r="F3" s="6">
        <v>336780.05</v>
      </c>
      <c r="G3" s="5"/>
      <c r="H3" s="5"/>
      <c r="I3" s="5">
        <v>520973.01</v>
      </c>
      <c r="J3" s="25"/>
      <c r="K3" s="24"/>
    </row>
    <row r="4" spans="1:11" ht="15.75" x14ac:dyDescent="0.25">
      <c r="A4" s="32" t="s">
        <v>5</v>
      </c>
      <c r="B4" s="7"/>
      <c r="C4" s="30">
        <v>183550.2</v>
      </c>
      <c r="D4" s="31"/>
      <c r="E4" s="30"/>
      <c r="F4" s="30">
        <v>336279.99</v>
      </c>
      <c r="G4" s="30"/>
      <c r="H4" s="30"/>
      <c r="I4" s="30">
        <v>516375.02</v>
      </c>
      <c r="J4" s="25"/>
      <c r="K4" s="24"/>
    </row>
    <row r="5" spans="1:11" ht="15.75" x14ac:dyDescent="0.25">
      <c r="A5" s="32" t="s">
        <v>6</v>
      </c>
      <c r="B5" s="7"/>
      <c r="C5" s="30">
        <v>258.19</v>
      </c>
      <c r="D5" s="31"/>
      <c r="E5" s="30"/>
      <c r="F5" s="30">
        <v>500.06</v>
      </c>
      <c r="G5" s="30"/>
      <c r="H5" s="30"/>
      <c r="I5" s="30">
        <v>4597.99</v>
      </c>
      <c r="J5" s="25"/>
      <c r="K5" s="24"/>
    </row>
    <row r="6" spans="1:11" ht="42.75" x14ac:dyDescent="0.25">
      <c r="A6" s="8" t="s">
        <v>7</v>
      </c>
      <c r="B6" s="10"/>
      <c r="C6" s="9">
        <v>1009663.36</v>
      </c>
      <c r="D6" s="10"/>
      <c r="E6" s="11"/>
      <c r="F6" s="12">
        <v>1195535.8500000001</v>
      </c>
      <c r="G6" s="13"/>
      <c r="H6" s="12"/>
      <c r="I6" s="12">
        <v>1277485.71</v>
      </c>
      <c r="J6" s="25"/>
      <c r="K6" s="24"/>
    </row>
    <row r="7" spans="1:11" ht="28.5" x14ac:dyDescent="0.25">
      <c r="A7" s="14" t="s">
        <v>8</v>
      </c>
      <c r="B7" s="15">
        <v>1</v>
      </c>
      <c r="C7" s="2">
        <v>1193471.75</v>
      </c>
      <c r="D7" s="16"/>
      <c r="E7" s="17">
        <v>1</v>
      </c>
      <c r="F7" s="5">
        <f>SUM(F6,F3)</f>
        <v>1532315.9000000001</v>
      </c>
      <c r="G7" s="13"/>
      <c r="H7" s="17">
        <v>1</v>
      </c>
      <c r="I7" s="5">
        <v>1498458.72</v>
      </c>
      <c r="J7" s="25"/>
      <c r="K7" s="28">
        <v>1</v>
      </c>
    </row>
    <row r="8" spans="1:11" ht="28.5" x14ac:dyDescent="0.25">
      <c r="A8" s="14" t="s">
        <v>9</v>
      </c>
      <c r="B8" s="15">
        <v>0.42</v>
      </c>
      <c r="C8" s="2">
        <v>286500</v>
      </c>
      <c r="D8" s="18">
        <f>SUM(C8/C7)</f>
        <v>0.24005595440361283</v>
      </c>
      <c r="E8" s="17">
        <v>0.42</v>
      </c>
      <c r="F8" s="5">
        <v>328500</v>
      </c>
      <c r="G8" s="19">
        <f>SUM(F8/F7)</f>
        <v>0.21438138180253821</v>
      </c>
      <c r="H8" s="17">
        <v>0.35</v>
      </c>
      <c r="I8" s="20">
        <v>423320</v>
      </c>
      <c r="J8" s="27">
        <v>0.28249999999999997</v>
      </c>
      <c r="K8" s="28">
        <v>0.35</v>
      </c>
    </row>
    <row r="9" spans="1:11" ht="28.5" x14ac:dyDescent="0.25">
      <c r="A9" s="14" t="s">
        <v>10</v>
      </c>
      <c r="B9" s="15">
        <v>0.18</v>
      </c>
      <c r="C9" s="2">
        <v>177000</v>
      </c>
      <c r="D9" s="18">
        <f>SUM(C9/C7)</f>
        <v>0.14830681999804352</v>
      </c>
      <c r="E9" s="17">
        <v>0.18</v>
      </c>
      <c r="F9" s="21">
        <v>213000</v>
      </c>
      <c r="G9" s="19">
        <f>SUM(F9/F7)</f>
        <v>0.13900527952493347</v>
      </c>
      <c r="H9" s="17">
        <v>0.2</v>
      </c>
      <c r="I9" s="20">
        <v>260000</v>
      </c>
      <c r="J9" s="27">
        <v>0.17349999999999999</v>
      </c>
      <c r="K9" s="28">
        <v>0.2</v>
      </c>
    </row>
    <row r="10" spans="1:11" ht="28.5" x14ac:dyDescent="0.25">
      <c r="A10" s="14" t="s">
        <v>11</v>
      </c>
      <c r="B10" s="15">
        <v>0.1</v>
      </c>
      <c r="C10" s="2">
        <v>74300</v>
      </c>
      <c r="D10" s="18">
        <f>SUM(C10/C7)</f>
        <v>6.2255348733641996E-2</v>
      </c>
      <c r="E10" s="17">
        <v>0.1</v>
      </c>
      <c r="F10" s="5">
        <v>121538.07</v>
      </c>
      <c r="G10" s="19">
        <f>SUM(F10/F7)</f>
        <v>7.9316588700802493E-2</v>
      </c>
      <c r="H10" s="17">
        <v>0.09</v>
      </c>
      <c r="I10" s="20">
        <v>109208</v>
      </c>
      <c r="J10" s="27">
        <v>7.2900000000000006E-2</v>
      </c>
      <c r="K10" s="28">
        <v>0.09</v>
      </c>
    </row>
    <row r="11" spans="1:11" ht="28.5" x14ac:dyDescent="0.25">
      <c r="A11" s="14" t="s">
        <v>12</v>
      </c>
      <c r="B11" s="15">
        <v>0.1</v>
      </c>
      <c r="C11" s="2">
        <v>55502.57</v>
      </c>
      <c r="D11" s="18">
        <f>SUM(C11/C7)</f>
        <v>4.6505139313100623E-2</v>
      </c>
      <c r="E11" s="17">
        <v>0.1</v>
      </c>
      <c r="F11" s="5">
        <v>101715.19</v>
      </c>
      <c r="G11" s="19">
        <f>SUM(F11/F7)</f>
        <v>6.6380039520571435E-2</v>
      </c>
      <c r="H11" s="17">
        <v>0.09</v>
      </c>
      <c r="I11" s="20">
        <v>167569.37</v>
      </c>
      <c r="J11" s="27">
        <v>0.1118</v>
      </c>
      <c r="K11" s="28">
        <v>0.11</v>
      </c>
    </row>
    <row r="12" spans="1:11" ht="15.75" x14ac:dyDescent="0.25">
      <c r="A12" s="14" t="s">
        <v>13</v>
      </c>
      <c r="B12" s="17">
        <v>0.1</v>
      </c>
      <c r="C12" s="5">
        <v>167093</v>
      </c>
      <c r="D12" s="22">
        <f>SUM(C12/C7)</f>
        <v>0.14000582753634513</v>
      </c>
      <c r="E12" s="17">
        <v>0.1</v>
      </c>
      <c r="F12" s="5">
        <v>111872.8</v>
      </c>
      <c r="G12" s="19">
        <f>SUM(F12/F7)</f>
        <v>7.3008966362614905E-2</v>
      </c>
      <c r="H12" s="17">
        <v>0.09</v>
      </c>
      <c r="I12" s="20">
        <v>116734</v>
      </c>
      <c r="J12" s="27">
        <v>7.7899999999999997E-2</v>
      </c>
      <c r="K12" s="28">
        <v>0.09</v>
      </c>
    </row>
    <row r="13" spans="1:11" ht="15.75" x14ac:dyDescent="0.25">
      <c r="A13" s="14" t="s">
        <v>14</v>
      </c>
      <c r="B13" s="17">
        <v>0.05</v>
      </c>
      <c r="C13" s="5">
        <v>50249.440000000002</v>
      </c>
      <c r="D13" s="22">
        <f>SUM(C13/C7)</f>
        <v>4.2103585610635527E-2</v>
      </c>
      <c r="E13" s="17">
        <v>0.05</v>
      </c>
      <c r="F13" s="5">
        <v>48299.33</v>
      </c>
      <c r="G13" s="19">
        <f>SUM(F13/F7)</f>
        <v>3.1520478251253543E-2</v>
      </c>
      <c r="H13" s="17">
        <v>0.09</v>
      </c>
      <c r="I13" s="20">
        <v>102775.63</v>
      </c>
      <c r="J13" s="27">
        <v>6.8599999999999994E-2</v>
      </c>
      <c r="K13" s="28">
        <v>0.09</v>
      </c>
    </row>
    <row r="14" spans="1:11" ht="15.75" x14ac:dyDescent="0.25">
      <c r="A14" s="14" t="s">
        <v>15</v>
      </c>
      <c r="B14" s="20"/>
      <c r="C14" s="5"/>
      <c r="D14" s="22"/>
      <c r="E14" s="17"/>
      <c r="F14" s="5"/>
      <c r="G14" s="19"/>
      <c r="H14" s="17">
        <v>0.03</v>
      </c>
      <c r="I14" s="20">
        <v>41694</v>
      </c>
      <c r="J14" s="26">
        <v>2.7799999999999998E-2</v>
      </c>
      <c r="K14" s="28">
        <v>0.03</v>
      </c>
    </row>
    <row r="15" spans="1:11" ht="57" x14ac:dyDescent="0.25">
      <c r="A15" s="14" t="s">
        <v>16</v>
      </c>
      <c r="B15" s="23"/>
      <c r="C15" s="2"/>
      <c r="D15" s="18"/>
      <c r="E15" s="17"/>
      <c r="F15" s="5"/>
      <c r="G15" s="19"/>
      <c r="H15" s="17">
        <v>0.03</v>
      </c>
      <c r="I15" s="20">
        <v>2000</v>
      </c>
      <c r="J15" s="27">
        <v>1.2999999999999999E-3</v>
      </c>
      <c r="K15" s="28">
        <v>0.02</v>
      </c>
    </row>
    <row r="16" spans="1:11" ht="15.75" x14ac:dyDescent="0.25">
      <c r="A16" s="14" t="s">
        <v>17</v>
      </c>
      <c r="B16" s="17">
        <v>0.05</v>
      </c>
      <c r="C16" s="5">
        <v>36503.769999999997</v>
      </c>
      <c r="D16" s="22">
        <f>SUM(C16/C7)</f>
        <v>3.0586203653333224E-2</v>
      </c>
      <c r="E16" s="17">
        <v>0.05</v>
      </c>
      <c r="F16" s="5">
        <v>86417.5</v>
      </c>
      <c r="G16" s="19">
        <f>SUM(F16/F7)</f>
        <v>5.639666076688233E-2</v>
      </c>
      <c r="H16" s="17">
        <v>0.03</v>
      </c>
      <c r="I16" s="20">
        <v>8711.68</v>
      </c>
      <c r="J16" s="27">
        <v>5.7999999999999996E-3</v>
      </c>
      <c r="K16" s="28">
        <v>0.02</v>
      </c>
    </row>
    <row r="17" spans="1:11" ht="28.5" x14ac:dyDescent="0.25">
      <c r="A17" s="14" t="s">
        <v>18</v>
      </c>
      <c r="B17" s="15">
        <v>1</v>
      </c>
      <c r="C17" s="2">
        <v>847148.78</v>
      </c>
      <c r="D17" s="18">
        <f>SUM(C17/C7)</f>
        <v>0.7098188792487129</v>
      </c>
      <c r="E17" s="17">
        <v>1</v>
      </c>
      <c r="F17" s="21">
        <f>SUM(F8:F16)</f>
        <v>1011342.89</v>
      </c>
      <c r="G17" s="19">
        <f>SUM(F17/F7)</f>
        <v>0.66000939492959643</v>
      </c>
      <c r="H17" s="17">
        <v>1</v>
      </c>
      <c r="I17" s="5">
        <v>1620970</v>
      </c>
      <c r="J17" s="27">
        <v>0.82210000000000005</v>
      </c>
      <c r="K17" s="28">
        <v>1</v>
      </c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2022-06-28T01:14:30Z</dcterms:modified>
</cp:coreProperties>
</file>